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305" yWindow="-165" windowWidth="16380" windowHeight="8190" activeTab="1"/>
  </bookViews>
  <sheets>
    <sheet name="Notice" sheetId="6" r:id="rId1"/>
    <sheet name="Ancienneté" sheetId="5" r:id="rId2"/>
  </sheets>
  <definedNames>
    <definedName name="_xlnm._FilterDatabase" localSheetId="1" hidden="1">Ancienneté!$C$5:$Q$35</definedName>
  </definedNames>
  <calcPr calcId="114210"/>
</workbook>
</file>

<file path=xl/calcChain.xml><?xml version="1.0" encoding="utf-8"?>
<calcChain xmlns="http://schemas.openxmlformats.org/spreadsheetml/2006/main">
  <c r="L6" i="5"/>
  <c r="M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I6"/>
  <c r="J6"/>
  <c r="K29"/>
  <c r="I29"/>
  <c r="J29"/>
  <c r="K28"/>
  <c r="I28"/>
  <c r="J28"/>
  <c r="K27"/>
  <c r="I27"/>
  <c r="J27"/>
  <c r="K26"/>
  <c r="I26"/>
  <c r="J26"/>
  <c r="K25"/>
  <c r="I25"/>
  <c r="J25"/>
  <c r="K24"/>
  <c r="I24"/>
  <c r="J24"/>
  <c r="K23"/>
  <c r="I23"/>
  <c r="J23"/>
  <c r="K22"/>
  <c r="I22"/>
  <c r="J22"/>
  <c r="K21"/>
  <c r="I21"/>
  <c r="J21"/>
  <c r="K20"/>
  <c r="I20"/>
  <c r="J20"/>
  <c r="K19"/>
  <c r="I19"/>
  <c r="J19"/>
  <c r="K18"/>
  <c r="I18"/>
  <c r="J18"/>
  <c r="K17"/>
  <c r="I17"/>
  <c r="J17"/>
  <c r="K16"/>
  <c r="I16"/>
  <c r="J16"/>
  <c r="K15"/>
  <c r="I15"/>
  <c r="J15"/>
  <c r="K14"/>
  <c r="I14"/>
  <c r="J14"/>
  <c r="K13"/>
  <c r="I13"/>
  <c r="J13"/>
  <c r="K12"/>
  <c r="I12"/>
  <c r="J12"/>
  <c r="K11"/>
  <c r="I11"/>
  <c r="J11"/>
  <c r="K10"/>
  <c r="I10"/>
  <c r="J10"/>
  <c r="K9"/>
  <c r="I9"/>
  <c r="J9"/>
  <c r="K8"/>
  <c r="I8"/>
  <c r="J8"/>
  <c r="K7"/>
  <c r="I7"/>
  <c r="J7"/>
  <c r="K6"/>
  <c r="O19"/>
  <c r="P19"/>
  <c r="O20"/>
  <c r="P20"/>
  <c r="O21"/>
  <c r="P21"/>
  <c r="O22"/>
  <c r="P22"/>
  <c r="O23"/>
  <c r="P23"/>
  <c r="O24"/>
  <c r="P24"/>
  <c r="O25"/>
  <c r="P25"/>
  <c r="O26"/>
  <c r="P26"/>
  <c r="O27"/>
  <c r="P27"/>
  <c r="O28"/>
  <c r="P28"/>
  <c r="O29"/>
  <c r="P29"/>
  <c r="O30"/>
  <c r="P30"/>
  <c r="O31"/>
  <c r="P31"/>
  <c r="O32"/>
  <c r="P32"/>
  <c r="O33"/>
  <c r="P33"/>
  <c r="O34"/>
  <c r="P34"/>
  <c r="O35"/>
  <c r="P35"/>
  <c r="Q19"/>
  <c r="Q20"/>
  <c r="Q21"/>
  <c r="Q22"/>
  <c r="Q23"/>
  <c r="Q24"/>
  <c r="Q25"/>
  <c r="Q26"/>
  <c r="Q27"/>
  <c r="Q28"/>
  <c r="Q29"/>
  <c r="Q30"/>
  <c r="Q31"/>
  <c r="Q32"/>
  <c r="Q33"/>
  <c r="Q34"/>
  <c r="Q35"/>
  <c r="K30"/>
  <c r="K31"/>
  <c r="K32"/>
  <c r="K33"/>
  <c r="K34"/>
  <c r="K35"/>
  <c r="I30"/>
  <c r="J30"/>
  <c r="I31"/>
  <c r="J31"/>
  <c r="I32"/>
  <c r="J32"/>
  <c r="I33"/>
  <c r="J33"/>
  <c r="I34"/>
  <c r="J34"/>
  <c r="I35"/>
  <c r="J35"/>
  <c r="C27"/>
  <c r="C28"/>
  <c r="C29"/>
  <c r="C30"/>
  <c r="C31"/>
  <c r="C32"/>
  <c r="C33"/>
  <c r="C34"/>
  <c r="C35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6"/>
  <c r="L4"/>
  <c r="M7"/>
  <c r="I4"/>
  <c r="O17"/>
  <c r="P17"/>
  <c r="Q17"/>
  <c r="Q16"/>
  <c r="Q13"/>
  <c r="Q14"/>
  <c r="O13"/>
  <c r="P13"/>
  <c r="O15"/>
  <c r="P15"/>
  <c r="M4"/>
  <c r="L2"/>
  <c r="N2"/>
  <c r="Q15"/>
  <c r="O16"/>
  <c r="P16"/>
  <c r="O14"/>
  <c r="P14"/>
  <c r="O18"/>
  <c r="P18"/>
  <c r="O9"/>
  <c r="P9"/>
  <c r="Q18"/>
  <c r="Q9"/>
  <c r="K4"/>
  <c r="N4"/>
  <c r="Q10"/>
  <c r="O10"/>
  <c r="P10"/>
  <c r="O12"/>
  <c r="P12"/>
  <c r="Q7"/>
  <c r="Q8"/>
  <c r="O8"/>
  <c r="P8"/>
  <c r="J4"/>
  <c r="Q12"/>
  <c r="O11"/>
  <c r="P11"/>
  <c r="Q11"/>
  <c r="O7"/>
  <c r="P7"/>
  <c r="Q6"/>
  <c r="O6"/>
  <c r="P6"/>
  <c r="P4"/>
  <c r="O2"/>
  <c r="Q2"/>
  <c r="I2"/>
  <c r="K2"/>
  <c r="O4"/>
  <c r="Q4"/>
</calcChain>
</file>

<file path=xl/sharedStrings.xml><?xml version="1.0" encoding="utf-8"?>
<sst xmlns="http://schemas.openxmlformats.org/spreadsheetml/2006/main" count="62" uniqueCount="40">
  <si>
    <t>Nom</t>
  </si>
  <si>
    <t>Année</t>
  </si>
  <si>
    <t>Dates contrats</t>
  </si>
  <si>
    <t>Employeur</t>
  </si>
  <si>
    <t>Cat.</t>
  </si>
  <si>
    <t>Prénom</t>
  </si>
  <si>
    <t>Mois</t>
  </si>
  <si>
    <t>Jours</t>
  </si>
  <si>
    <t>Matricule</t>
  </si>
  <si>
    <t>INRAP</t>
  </si>
  <si>
    <t>Catégorie majoritaire</t>
  </si>
  <si>
    <t>Echelon majoritaire</t>
  </si>
  <si>
    <t>Début</t>
  </si>
  <si>
    <t>Fin</t>
  </si>
  <si>
    <t>Contrat</t>
  </si>
  <si>
    <t>AUTRES</t>
  </si>
  <si>
    <t>TOTAL</t>
  </si>
  <si>
    <t>Type de</t>
  </si>
  <si>
    <t>et</t>
  </si>
  <si>
    <t>Ancienneté :</t>
  </si>
  <si>
    <t>Sem</t>
  </si>
  <si>
    <t>Bonjour à tous,</t>
  </si>
  <si>
    <t>Voici une petite feuille de calcul permettant de calculer rapidement l'ancienneté.</t>
  </si>
  <si>
    <t>Seules les cellules sur fond blanc sont accessibles.</t>
  </si>
  <si>
    <t>Cette couleur signifie que la date de fin de contrat entrée est</t>
  </si>
  <si>
    <t>antérieure à la date de début de contrat (non, on ne peut pas encore remonter le temps !)</t>
  </si>
  <si>
    <t>antérieure à la ligne précédente (non non,, on ne peut toujours pas  remonter le temps !)</t>
  </si>
  <si>
    <t>(On ne sait jamais, ce document pourrait de nouveau être utilisé …)</t>
  </si>
  <si>
    <t>Le choix des catégories est limité de 1 à 5</t>
  </si>
  <si>
    <t>Le choix des échelons est limité de 1 à 15</t>
  </si>
  <si>
    <t>Le calcul de l'ancienneté s'appuie sur la durée en semaines</t>
  </si>
  <si>
    <t>(Ce mode de calcul me semblait moins hasardeux que celui des mois et plus lisibles que celui des jours)</t>
  </si>
  <si>
    <t>Bonne saisie,</t>
  </si>
  <si>
    <r>
      <t xml:space="preserve">Evidemment, tout se passe dans la feuille </t>
    </r>
    <r>
      <rPr>
        <u/>
        <sz val="11"/>
        <rFont val="Comic Sans MS"/>
        <family val="4"/>
      </rPr>
      <t>Ancienneté</t>
    </r>
    <r>
      <rPr>
        <sz val="11"/>
        <rFont val="Comic Sans MS"/>
        <family val="4"/>
      </rPr>
      <t>, ici</t>
    </r>
  </si>
  <si>
    <t>Les dates acceptées sont comprises entre le 01/01/1950 et le 31/12/2050</t>
  </si>
  <si>
    <t>Les contrats disponibles sont : CDD, CDA, AUTRE.</t>
  </si>
  <si>
    <t>BRIAND</t>
  </si>
  <si>
    <t>Fabien</t>
  </si>
  <si>
    <t>CDD</t>
  </si>
  <si>
    <t>CDA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</si>
</sst>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&quot; an(s)&quot;"/>
    <numFmt numFmtId="166" formatCode="0&quot; mois&quot;"/>
  </numFmts>
  <fonts count="8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left" vertical="center"/>
    </xf>
    <xf numFmtId="164" fontId="0" fillId="3" borderId="7" xfId="0" applyNumberForma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165" fontId="4" fillId="3" borderId="11" xfId="0" applyNumberFormat="1" applyFont="1" applyFill="1" applyBorder="1" applyAlignment="1">
      <alignment horizontal="right" vertical="center"/>
    </xf>
    <xf numFmtId="0" fontId="4" fillId="3" borderId="12" xfId="0" applyFont="1" applyFill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righ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0" fillId="3" borderId="17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0" fillId="3" borderId="18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1" fillId="4" borderId="19" xfId="0" applyFont="1" applyFill="1" applyBorder="1" applyAlignment="1" applyProtection="1">
      <alignment vertical="center" wrapText="1"/>
      <protection locked="0"/>
    </xf>
    <xf numFmtId="14" fontId="0" fillId="4" borderId="20" xfId="0" applyNumberFormat="1" applyFont="1" applyFill="1" applyBorder="1" applyAlignment="1" applyProtection="1">
      <alignment horizontal="center" vertical="center"/>
      <protection locked="0"/>
    </xf>
    <xf numFmtId="14" fontId="0" fillId="4" borderId="20" xfId="0" applyNumberFormat="1" applyFill="1" applyBorder="1" applyAlignment="1" applyProtection="1">
      <alignment horizontal="center" vertical="center"/>
      <protection locked="0"/>
    </xf>
    <xf numFmtId="0" fontId="0" fillId="4" borderId="1" xfId="0" applyFon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21" xfId="0" applyFont="1" applyFill="1" applyBorder="1" applyAlignment="1" applyProtection="1">
      <alignment horizontal="center" vertical="center"/>
      <protection locked="0"/>
    </xf>
    <xf numFmtId="14" fontId="0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6" borderId="0" xfId="0" applyFont="1" applyFill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indexed="43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22</xdr:row>
      <xdr:rowOff>171450</xdr:rowOff>
    </xdr:from>
    <xdr:to>
      <xdr:col>7</xdr:col>
      <xdr:colOff>457200</xdr:colOff>
      <xdr:row>26</xdr:row>
      <xdr:rowOff>161925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 flipH="1">
          <a:off x="1762125" y="4362450"/>
          <a:ext cx="3162300" cy="752475"/>
        </a:xfrm>
        <a:prstGeom prst="line">
          <a:avLst/>
        </a:prstGeom>
        <a:noFill/>
        <a:ln w="19050">
          <a:solidFill>
            <a:srgbClr val="0000FF"/>
          </a:solidFill>
          <a:round/>
          <a:headEnd/>
          <a:tailEnd type="stealth" w="lg" len="lg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5"/>
  <sheetViews>
    <sheetView topLeftCell="A7" workbookViewId="0">
      <selection activeCell="F12" sqref="F12"/>
    </sheetView>
  </sheetViews>
  <sheetFormatPr baseColWidth="10" defaultRowHeight="15" customHeight="1"/>
  <cols>
    <col min="1" max="1" width="10.7109375" style="34" customWidth="1"/>
    <col min="2" max="3" width="6.7109375" style="34" customWidth="1"/>
    <col min="4" max="16" width="10.7109375" style="34" customWidth="1"/>
    <col min="17" max="16384" width="11.42578125" style="34"/>
  </cols>
  <sheetData>
    <row r="2" spans="2:4" ht="15" customHeight="1">
      <c r="D2" s="34" t="s">
        <v>21</v>
      </c>
    </row>
    <row r="4" spans="2:4" ht="15" customHeight="1">
      <c r="D4" s="34" t="s">
        <v>22</v>
      </c>
    </row>
    <row r="6" spans="2:4" ht="15" customHeight="1">
      <c r="D6" s="34" t="s">
        <v>23</v>
      </c>
    </row>
    <row r="7" spans="2:4" ht="15" customHeight="1">
      <c r="D7" s="34" t="s">
        <v>34</v>
      </c>
    </row>
    <row r="8" spans="2:4" ht="15" customHeight="1">
      <c r="D8" s="34" t="s">
        <v>27</v>
      </c>
    </row>
    <row r="10" spans="2:4" ht="15" customHeight="1">
      <c r="B10" s="36"/>
      <c r="D10" s="34" t="s">
        <v>24</v>
      </c>
    </row>
    <row r="11" spans="2:4" ht="15" customHeight="1">
      <c r="D11" s="34" t="s">
        <v>25</v>
      </c>
    </row>
    <row r="13" spans="2:4" ht="15" customHeight="1">
      <c r="B13" s="35"/>
      <c r="D13" s="34" t="s">
        <v>24</v>
      </c>
    </row>
    <row r="14" spans="2:4" ht="15" customHeight="1">
      <c r="D14" s="34" t="s">
        <v>26</v>
      </c>
    </row>
    <row r="16" spans="2:4" ht="15" customHeight="1">
      <c r="D16" s="34" t="s">
        <v>28</v>
      </c>
    </row>
    <row r="17" spans="4:4" ht="15" customHeight="1">
      <c r="D17" s="34" t="s">
        <v>29</v>
      </c>
    </row>
    <row r="18" spans="4:4" ht="15" customHeight="1">
      <c r="D18" s="34" t="s">
        <v>35</v>
      </c>
    </row>
    <row r="20" spans="4:4" ht="15" customHeight="1">
      <c r="D20" s="34" t="s">
        <v>30</v>
      </c>
    </row>
    <row r="21" spans="4:4" ht="15" customHeight="1">
      <c r="D21" s="34" t="s">
        <v>31</v>
      </c>
    </row>
    <row r="23" spans="4:4" ht="15" customHeight="1">
      <c r="D23" s="34" t="s">
        <v>33</v>
      </c>
    </row>
    <row r="25" spans="4:4" ht="15" customHeight="1">
      <c r="D25" s="34" t="s">
        <v>32</v>
      </c>
    </row>
  </sheetData>
  <sheetProtection sheet="1" objects="1" scenarios="1" selectLockedCells="1" selectUnlockedCell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tabSelected="1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19" sqref="G19"/>
    </sheetView>
  </sheetViews>
  <sheetFormatPr baseColWidth="10" defaultRowHeight="15" customHeight="1"/>
  <cols>
    <col min="1" max="1" width="11.42578125" style="25"/>
    <col min="2" max="2" width="8.7109375" style="25" customWidth="1"/>
    <col min="3" max="3" width="6.7109375" style="24" customWidth="1"/>
    <col min="4" max="5" width="12.7109375" style="24" customWidth="1"/>
    <col min="6" max="6" width="8.7109375" style="24" customWidth="1"/>
    <col min="7" max="7" width="15.7109375" style="24" customWidth="1"/>
    <col min="8" max="8" width="6.7109375" style="24" customWidth="1"/>
    <col min="9" max="9" width="8.7109375" style="25" customWidth="1"/>
    <col min="10" max="10" width="6.7109375" style="25" customWidth="1"/>
    <col min="11" max="11" width="8.7109375" style="24" customWidth="1"/>
    <col min="12" max="12" width="8.7109375" style="25" customWidth="1"/>
    <col min="13" max="13" width="6.7109375" style="25" customWidth="1"/>
    <col min="14" max="15" width="8.7109375" style="25" customWidth="1"/>
    <col min="16" max="16" width="6.7109375" style="25" customWidth="1"/>
    <col min="17" max="17" width="8.7109375" style="25" customWidth="1"/>
    <col min="18" max="16384" width="11.42578125" style="25"/>
  </cols>
  <sheetData>
    <row r="1" spans="1:17" ht="20.100000000000001" customHeight="1">
      <c r="A1" s="6" t="s">
        <v>0</v>
      </c>
      <c r="B1" s="38" t="s">
        <v>36</v>
      </c>
      <c r="C1" s="38"/>
      <c r="D1" s="39" t="s">
        <v>10</v>
      </c>
      <c r="E1" s="39"/>
      <c r="F1" s="23">
        <v>3</v>
      </c>
      <c r="I1" s="43" t="s">
        <v>9</v>
      </c>
      <c r="J1" s="44"/>
      <c r="K1" s="45"/>
      <c r="L1" s="40" t="s">
        <v>15</v>
      </c>
      <c r="M1" s="41"/>
      <c r="N1" s="42"/>
      <c r="O1" s="40" t="s">
        <v>16</v>
      </c>
      <c r="P1" s="41"/>
      <c r="Q1" s="42"/>
    </row>
    <row r="2" spans="1:17" ht="20.100000000000001" customHeight="1" thickBot="1">
      <c r="A2" s="6" t="s">
        <v>5</v>
      </c>
      <c r="B2" s="38" t="s">
        <v>37</v>
      </c>
      <c r="C2" s="38"/>
      <c r="D2" s="39" t="s">
        <v>11</v>
      </c>
      <c r="E2" s="39"/>
      <c r="F2" s="23">
        <v>1</v>
      </c>
      <c r="H2" s="26" t="s">
        <v>19</v>
      </c>
      <c r="I2" s="12">
        <f>INT(J4/52)</f>
        <v>3</v>
      </c>
      <c r="J2" s="13" t="s">
        <v>18</v>
      </c>
      <c r="K2" s="14">
        <f>ROUND((J4/52-I2)*12,0)</f>
        <v>10</v>
      </c>
      <c r="L2" s="12">
        <f>INT(M4/52)</f>
        <v>0</v>
      </c>
      <c r="M2" s="13" t="s">
        <v>18</v>
      </c>
      <c r="N2" s="14">
        <f>ROUND((M4/52-L2)*12,0)</f>
        <v>0</v>
      </c>
      <c r="O2" s="12">
        <f ca="1">INT(P4/52)</f>
        <v>3</v>
      </c>
      <c r="P2" s="13" t="s">
        <v>18</v>
      </c>
      <c r="Q2" s="14">
        <f ca="1">ROUND((P4/52-O2)*12,0)</f>
        <v>10</v>
      </c>
    </row>
    <row r="3" spans="1:17" ht="20.100000000000001" customHeight="1">
      <c r="A3" s="6" t="s">
        <v>8</v>
      </c>
      <c r="B3" s="38">
        <v>10536</v>
      </c>
      <c r="C3" s="38"/>
      <c r="D3" s="27"/>
    </row>
    <row r="4" spans="1:17" ht="20.100000000000001" customHeight="1" thickBot="1">
      <c r="D4" s="37" t="s">
        <v>2</v>
      </c>
      <c r="E4" s="37"/>
      <c r="F4" s="5" t="s">
        <v>17</v>
      </c>
      <c r="H4" s="24" t="s">
        <v>16</v>
      </c>
      <c r="I4" s="10">
        <f>SUM(I6:I35)</f>
        <v>1394</v>
      </c>
      <c r="J4" s="8">
        <f>SUM(J6:J35)</f>
        <v>199.14285714285711</v>
      </c>
      <c r="K4" s="9">
        <f>SUM(K6:K35)</f>
        <v>12</v>
      </c>
      <c r="L4" s="10">
        <f t="shared" ref="L4:Q4" si="0">SUM(L6:L35)</f>
        <v>0</v>
      </c>
      <c r="M4" s="8">
        <f t="shared" si="0"/>
        <v>0</v>
      </c>
      <c r="N4" s="9">
        <f t="shared" si="0"/>
        <v>0</v>
      </c>
      <c r="O4" s="10">
        <f t="shared" ca="1" si="0"/>
        <v>1394</v>
      </c>
      <c r="P4" s="8">
        <f t="shared" ca="1" si="0"/>
        <v>199.14285714285711</v>
      </c>
      <c r="Q4" s="9">
        <f t="shared" ca="1" si="0"/>
        <v>12</v>
      </c>
    </row>
    <row r="5" spans="1:17" ht="20.100000000000001" customHeight="1">
      <c r="C5" s="4" t="s">
        <v>1</v>
      </c>
      <c r="D5" s="3" t="s">
        <v>12</v>
      </c>
      <c r="E5" s="3" t="s">
        <v>13</v>
      </c>
      <c r="F5" s="7" t="s">
        <v>14</v>
      </c>
      <c r="G5" s="2" t="s">
        <v>3</v>
      </c>
      <c r="H5" s="11" t="s">
        <v>4</v>
      </c>
      <c r="I5" s="15" t="s">
        <v>7</v>
      </c>
      <c r="J5" s="16" t="s">
        <v>20</v>
      </c>
      <c r="K5" s="17" t="s">
        <v>6</v>
      </c>
      <c r="L5" s="15" t="s">
        <v>7</v>
      </c>
      <c r="M5" s="16" t="s">
        <v>20</v>
      </c>
      <c r="N5" s="17" t="s">
        <v>6</v>
      </c>
      <c r="O5" s="15" t="s">
        <v>7</v>
      </c>
      <c r="P5" s="16" t="s">
        <v>20</v>
      </c>
      <c r="Q5" s="17" t="s">
        <v>6</v>
      </c>
    </row>
    <row r="6" spans="1:17" ht="15" customHeight="1">
      <c r="B6" s="25">
        <v>1</v>
      </c>
      <c r="C6" s="1">
        <f>IF(D6="","",YEAR(D6))</f>
        <v>2008</v>
      </c>
      <c r="D6" s="33">
        <v>39727</v>
      </c>
      <c r="E6" s="29">
        <v>39964</v>
      </c>
      <c r="F6" s="31" t="s">
        <v>38</v>
      </c>
      <c r="G6" s="31" t="s">
        <v>9</v>
      </c>
      <c r="H6" s="32">
        <v>2</v>
      </c>
      <c r="I6" s="18">
        <f t="shared" ref="I6:I35" si="1">IF(G6=$I$1,E6-D6+1,"")</f>
        <v>238</v>
      </c>
      <c r="J6" s="19">
        <f t="shared" ref="J6:J35" si="2">IF(I6="","",I6/7)</f>
        <v>34</v>
      </c>
      <c r="K6" s="20">
        <f t="shared" ref="K6:K35" si="3">IF(G6=$I$1,MONTH(E6)-MONTH(D6)+1,"")</f>
        <v>-4</v>
      </c>
      <c r="L6" s="18" t="str">
        <f t="shared" ref="L6:L35" si="4">IF(G6="","",IF(G6&lt;&gt;$I$1,E6-D6+1,""))</f>
        <v/>
      </c>
      <c r="M6" s="19" t="str">
        <f t="shared" ref="M6:M35" si="5">IF(L6="","",L6/7)</f>
        <v/>
      </c>
      <c r="N6" s="20" t="str">
        <f t="shared" ref="N6:N35" si="6">IF(G6="","",IF(G6&lt;&gt;$I$1,MONTH(E6)-MONTH(D6)+1,""))</f>
        <v/>
      </c>
      <c r="O6" s="18">
        <f ca="1">IF(D6="","",SUMIF($I$5:$N$29,$I$5,I6:N6))</f>
        <v>238</v>
      </c>
      <c r="P6" s="19">
        <f t="shared" ref="P6:P35" ca="1" si="7">IF(O6="","",O6/7)</f>
        <v>34</v>
      </c>
      <c r="Q6" s="20">
        <f ca="1">IF(D6="","",SUMIF($I$5:$N$29,$K$5,I6:N6))</f>
        <v>-4</v>
      </c>
    </row>
    <row r="7" spans="1:17" ht="15" customHeight="1">
      <c r="B7" s="25">
        <v>2</v>
      </c>
      <c r="C7" s="1">
        <f t="shared" ref="C7:C35" si="8">IF(D7="","",YEAR(D7))</f>
        <v>2009</v>
      </c>
      <c r="D7" s="33">
        <v>39995</v>
      </c>
      <c r="E7" s="29">
        <v>40059</v>
      </c>
      <c r="F7" s="31" t="s">
        <v>38</v>
      </c>
      <c r="G7" s="31" t="s">
        <v>9</v>
      </c>
      <c r="H7" s="32">
        <v>3</v>
      </c>
      <c r="I7" s="18">
        <f t="shared" si="1"/>
        <v>65</v>
      </c>
      <c r="J7" s="19">
        <f t="shared" si="2"/>
        <v>9.2857142857142865</v>
      </c>
      <c r="K7" s="20">
        <f t="shared" si="3"/>
        <v>3</v>
      </c>
      <c r="L7" s="18" t="str">
        <f t="shared" si="4"/>
        <v/>
      </c>
      <c r="M7" s="19" t="str">
        <f t="shared" si="5"/>
        <v/>
      </c>
      <c r="N7" s="20" t="str">
        <f t="shared" si="6"/>
        <v/>
      </c>
      <c r="O7" s="18">
        <f t="shared" ref="O7:O26" ca="1" si="9">IF(D7="","",SUMIF($I$5:$N$29,$I$5,I7:N7))</f>
        <v>65</v>
      </c>
      <c r="P7" s="19">
        <f t="shared" ca="1" si="7"/>
        <v>9.2857142857142865</v>
      </c>
      <c r="Q7" s="20">
        <f t="shared" ref="Q7:Q26" ca="1" si="10">IF(D7="","",SUMIF($I$5:$N$29,$K$5,I7:N7))</f>
        <v>3</v>
      </c>
    </row>
    <row r="8" spans="1:17" ht="15" customHeight="1">
      <c r="B8" s="25">
        <v>3</v>
      </c>
      <c r="C8" s="1">
        <f t="shared" si="8"/>
        <v>2009</v>
      </c>
      <c r="D8" s="29">
        <v>40091</v>
      </c>
      <c r="E8" s="28">
        <v>40178</v>
      </c>
      <c r="F8" s="31" t="s">
        <v>38</v>
      </c>
      <c r="G8" s="31" t="s">
        <v>9</v>
      </c>
      <c r="H8" s="32">
        <v>3</v>
      </c>
      <c r="I8" s="18">
        <f t="shared" si="1"/>
        <v>88</v>
      </c>
      <c r="J8" s="19">
        <f t="shared" si="2"/>
        <v>12.571428571428571</v>
      </c>
      <c r="K8" s="20">
        <f t="shared" si="3"/>
        <v>3</v>
      </c>
      <c r="L8" s="18" t="str">
        <f t="shared" si="4"/>
        <v/>
      </c>
      <c r="M8" s="19" t="str">
        <f t="shared" si="5"/>
        <v/>
      </c>
      <c r="N8" s="20" t="str">
        <f t="shared" si="6"/>
        <v/>
      </c>
      <c r="O8" s="18">
        <f t="shared" ca="1" si="9"/>
        <v>88</v>
      </c>
      <c r="P8" s="19">
        <f t="shared" ca="1" si="7"/>
        <v>12.571428571428571</v>
      </c>
      <c r="Q8" s="20">
        <f t="shared" ca="1" si="10"/>
        <v>3</v>
      </c>
    </row>
    <row r="9" spans="1:17" ht="15" customHeight="1">
      <c r="B9" s="25">
        <v>4</v>
      </c>
      <c r="C9" s="1">
        <f>IF(D9="","",YEAR(D9))</f>
        <v>2010</v>
      </c>
      <c r="D9" s="33">
        <v>40179</v>
      </c>
      <c r="E9" s="29">
        <v>40727</v>
      </c>
      <c r="F9" s="31" t="s">
        <v>39</v>
      </c>
      <c r="G9" s="31" t="s">
        <v>9</v>
      </c>
      <c r="H9" s="32">
        <v>3</v>
      </c>
      <c r="I9" s="18">
        <f>IF(G9=$I$1,E9-D9+1,"")</f>
        <v>549</v>
      </c>
      <c r="J9" s="19">
        <f t="shared" si="2"/>
        <v>78.428571428571431</v>
      </c>
      <c r="K9" s="20">
        <f>IF(G9=$I$1,MONTH(E9)-MONTH(D9)+1,"")</f>
        <v>7</v>
      </c>
      <c r="L9" s="18" t="str">
        <f>IF(G9="","",IF(G9&lt;&gt;$I$1,E9-D9+1,""))</f>
        <v/>
      </c>
      <c r="M9" s="19" t="str">
        <f t="shared" si="5"/>
        <v/>
      </c>
      <c r="N9" s="20" t="str">
        <f>IF(G9="","",IF(G9&lt;&gt;$I$1,MONTH(E9)-MONTH(D9)+1,""))</f>
        <v/>
      </c>
      <c r="O9" s="18">
        <f ca="1">IF(D9="","",SUMIF($I$5:$N$29,$I$5,I9:N9))</f>
        <v>549</v>
      </c>
      <c r="P9" s="19">
        <f t="shared" ca="1" si="7"/>
        <v>78.428571428571431</v>
      </c>
      <c r="Q9" s="20">
        <f ca="1">IF(D9="","",SUMIF($I$5:$N$29,$K$5,I9:N9))</f>
        <v>7</v>
      </c>
    </row>
    <row r="10" spans="1:17" ht="15" customHeight="1">
      <c r="B10" s="25">
        <v>5</v>
      </c>
      <c r="C10" s="1">
        <f t="shared" si="8"/>
        <v>2011</v>
      </c>
      <c r="D10" s="33">
        <v>40756</v>
      </c>
      <c r="E10" s="29">
        <v>41056</v>
      </c>
      <c r="F10" s="29" t="s">
        <v>38</v>
      </c>
      <c r="G10" s="31" t="s">
        <v>9</v>
      </c>
      <c r="H10" s="32">
        <v>3</v>
      </c>
      <c r="I10" s="18">
        <f t="shared" si="1"/>
        <v>301</v>
      </c>
      <c r="J10" s="19">
        <f t="shared" si="2"/>
        <v>43</v>
      </c>
      <c r="K10" s="20">
        <f t="shared" si="3"/>
        <v>-2</v>
      </c>
      <c r="L10" s="18" t="str">
        <f t="shared" si="4"/>
        <v/>
      </c>
      <c r="M10" s="19" t="str">
        <f t="shared" si="5"/>
        <v/>
      </c>
      <c r="N10" s="20" t="str">
        <f t="shared" si="6"/>
        <v/>
      </c>
      <c r="O10" s="18">
        <f t="shared" ca="1" si="9"/>
        <v>301</v>
      </c>
      <c r="P10" s="19">
        <f t="shared" ca="1" si="7"/>
        <v>43</v>
      </c>
      <c r="Q10" s="20">
        <f t="shared" ca="1" si="10"/>
        <v>-2</v>
      </c>
    </row>
    <row r="11" spans="1:17" ht="15" customHeight="1">
      <c r="B11" s="25">
        <v>6</v>
      </c>
      <c r="C11" s="1">
        <f>IF(D11="","",YEAR(D11))</f>
        <v>2012</v>
      </c>
      <c r="D11" s="33">
        <v>41122</v>
      </c>
      <c r="E11" s="29">
        <v>41152</v>
      </c>
      <c r="F11" s="31" t="s">
        <v>38</v>
      </c>
      <c r="G11" s="31" t="s">
        <v>9</v>
      </c>
      <c r="H11" s="32">
        <v>2</v>
      </c>
      <c r="I11" s="18">
        <f>IF(G11=$I$1,E11-D11+1,"")</f>
        <v>31</v>
      </c>
      <c r="J11" s="19">
        <f t="shared" si="2"/>
        <v>4.4285714285714288</v>
      </c>
      <c r="K11" s="20">
        <f>IF(G11=$I$1,MONTH(E11)-MONTH(D11)+1,"")</f>
        <v>1</v>
      </c>
      <c r="L11" s="18" t="str">
        <f>IF(G11="","",IF(G11&lt;&gt;$I$1,E11-D11+1,""))</f>
        <v/>
      </c>
      <c r="M11" s="19" t="str">
        <f t="shared" si="5"/>
        <v/>
      </c>
      <c r="N11" s="20" t="str">
        <f>IF(G11="","",IF(G11&lt;&gt;$I$1,MONTH(E11)-MONTH(D11)+1,""))</f>
        <v/>
      </c>
      <c r="O11" s="18">
        <f ca="1">IF(D11="","",SUMIF($I$5:$N$29,$I$5,I11:N11))</f>
        <v>31</v>
      </c>
      <c r="P11" s="19">
        <f t="shared" ca="1" si="7"/>
        <v>4.4285714285714288</v>
      </c>
      <c r="Q11" s="20">
        <f ca="1">IF(D11="","",SUMIF($I$5:$N$29,$K$5,I11:N11))</f>
        <v>1</v>
      </c>
    </row>
    <row r="12" spans="1:17" ht="15" customHeight="1">
      <c r="B12" s="25">
        <v>7</v>
      </c>
      <c r="C12" s="1">
        <f t="shared" si="8"/>
        <v>2012</v>
      </c>
      <c r="D12" s="28">
        <v>41153</v>
      </c>
      <c r="E12" s="28">
        <v>41274</v>
      </c>
      <c r="F12" s="31" t="s">
        <v>38</v>
      </c>
      <c r="G12" s="31" t="s">
        <v>9</v>
      </c>
      <c r="H12" s="32">
        <v>3</v>
      </c>
      <c r="I12" s="18">
        <f t="shared" si="1"/>
        <v>122</v>
      </c>
      <c r="J12" s="19">
        <f t="shared" si="2"/>
        <v>17.428571428571427</v>
      </c>
      <c r="K12" s="20">
        <f t="shared" si="3"/>
        <v>4</v>
      </c>
      <c r="L12" s="18" t="str">
        <f t="shared" si="4"/>
        <v/>
      </c>
      <c r="M12" s="19" t="str">
        <f t="shared" si="5"/>
        <v/>
      </c>
      <c r="N12" s="20" t="str">
        <f t="shared" si="6"/>
        <v/>
      </c>
      <c r="O12" s="18">
        <f t="shared" ca="1" si="9"/>
        <v>122</v>
      </c>
      <c r="P12" s="19">
        <f t="shared" ca="1" si="7"/>
        <v>17.428571428571427</v>
      </c>
      <c r="Q12" s="20">
        <f t="shared" ca="1" si="10"/>
        <v>4</v>
      </c>
    </row>
    <row r="13" spans="1:17" ht="15" customHeight="1">
      <c r="B13" s="25">
        <v>8</v>
      </c>
      <c r="C13" s="1" t="str">
        <f t="shared" si="8"/>
        <v/>
      </c>
      <c r="D13" s="33"/>
      <c r="E13" s="29"/>
      <c r="F13" s="31"/>
      <c r="G13" s="31"/>
      <c r="H13" s="32"/>
      <c r="I13" s="18" t="str">
        <f t="shared" si="1"/>
        <v/>
      </c>
      <c r="J13" s="19" t="str">
        <f t="shared" si="2"/>
        <v/>
      </c>
      <c r="K13" s="20" t="str">
        <f t="shared" si="3"/>
        <v/>
      </c>
      <c r="L13" s="18" t="str">
        <f t="shared" si="4"/>
        <v/>
      </c>
      <c r="M13" s="19" t="str">
        <f t="shared" si="5"/>
        <v/>
      </c>
      <c r="N13" s="20" t="str">
        <f t="shared" si="6"/>
        <v/>
      </c>
      <c r="O13" s="18" t="str">
        <f t="shared" si="9"/>
        <v/>
      </c>
      <c r="P13" s="19" t="str">
        <f t="shared" si="7"/>
        <v/>
      </c>
      <c r="Q13" s="20" t="str">
        <f t="shared" si="10"/>
        <v/>
      </c>
    </row>
    <row r="14" spans="1:17" ht="15" customHeight="1">
      <c r="B14" s="25">
        <v>9</v>
      </c>
      <c r="C14" s="1" t="str">
        <f t="shared" si="8"/>
        <v/>
      </c>
      <c r="D14" s="29"/>
      <c r="E14" s="28"/>
      <c r="F14" s="31"/>
      <c r="G14" s="31"/>
      <c r="H14" s="32"/>
      <c r="I14" s="18" t="str">
        <f t="shared" si="1"/>
        <v/>
      </c>
      <c r="J14" s="19" t="str">
        <f t="shared" si="2"/>
        <v/>
      </c>
      <c r="K14" s="20" t="str">
        <f t="shared" si="3"/>
        <v/>
      </c>
      <c r="L14" s="18" t="str">
        <f t="shared" si="4"/>
        <v/>
      </c>
      <c r="M14" s="19" t="str">
        <f t="shared" si="5"/>
        <v/>
      </c>
      <c r="N14" s="20" t="str">
        <f t="shared" si="6"/>
        <v/>
      </c>
      <c r="O14" s="18" t="str">
        <f t="shared" si="9"/>
        <v/>
      </c>
      <c r="P14" s="19" t="str">
        <f t="shared" si="7"/>
        <v/>
      </c>
      <c r="Q14" s="20" t="str">
        <f t="shared" si="10"/>
        <v/>
      </c>
    </row>
    <row r="15" spans="1:17" ht="15" customHeight="1">
      <c r="B15" s="25">
        <v>10</v>
      </c>
      <c r="C15" s="1" t="str">
        <f t="shared" si="8"/>
        <v/>
      </c>
      <c r="D15" s="33"/>
      <c r="E15" s="29"/>
      <c r="F15" s="31"/>
      <c r="G15" s="31"/>
      <c r="H15" s="32"/>
      <c r="I15" s="18" t="str">
        <f t="shared" si="1"/>
        <v/>
      </c>
      <c r="J15" s="19" t="str">
        <f t="shared" si="2"/>
        <v/>
      </c>
      <c r="K15" s="20" t="str">
        <f t="shared" si="3"/>
        <v/>
      </c>
      <c r="L15" s="18" t="str">
        <f t="shared" si="4"/>
        <v/>
      </c>
      <c r="M15" s="19" t="str">
        <f t="shared" si="5"/>
        <v/>
      </c>
      <c r="N15" s="20" t="str">
        <f t="shared" si="6"/>
        <v/>
      </c>
      <c r="O15" s="18" t="str">
        <f t="shared" si="9"/>
        <v/>
      </c>
      <c r="P15" s="19" t="str">
        <f t="shared" si="7"/>
        <v/>
      </c>
      <c r="Q15" s="20" t="str">
        <f t="shared" si="10"/>
        <v/>
      </c>
    </row>
    <row r="16" spans="1:17" ht="15" customHeight="1">
      <c r="B16" s="25">
        <v>11</v>
      </c>
      <c r="C16" s="1" t="str">
        <f t="shared" si="8"/>
        <v/>
      </c>
      <c r="D16" s="33"/>
      <c r="E16" s="29"/>
      <c r="F16" s="29"/>
      <c r="G16" s="31"/>
      <c r="H16" s="32"/>
      <c r="I16" s="18" t="str">
        <f t="shared" si="1"/>
        <v/>
      </c>
      <c r="J16" s="19" t="str">
        <f t="shared" si="2"/>
        <v/>
      </c>
      <c r="K16" s="20" t="str">
        <f t="shared" si="3"/>
        <v/>
      </c>
      <c r="L16" s="18" t="str">
        <f t="shared" si="4"/>
        <v/>
      </c>
      <c r="M16" s="19" t="str">
        <f t="shared" si="5"/>
        <v/>
      </c>
      <c r="N16" s="20" t="str">
        <f t="shared" si="6"/>
        <v/>
      </c>
      <c r="O16" s="18" t="str">
        <f t="shared" si="9"/>
        <v/>
      </c>
      <c r="P16" s="19" t="str">
        <f t="shared" si="7"/>
        <v/>
      </c>
      <c r="Q16" s="20" t="str">
        <f t="shared" si="10"/>
        <v/>
      </c>
    </row>
    <row r="17" spans="2:17" ht="15" customHeight="1">
      <c r="B17" s="25">
        <v>12</v>
      </c>
      <c r="C17" s="1" t="str">
        <f t="shared" si="8"/>
        <v/>
      </c>
      <c r="D17" s="33"/>
      <c r="E17" s="29"/>
      <c r="F17" s="31"/>
      <c r="G17" s="31"/>
      <c r="H17" s="32"/>
      <c r="I17" s="18" t="str">
        <f t="shared" si="1"/>
        <v/>
      </c>
      <c r="J17" s="19" t="str">
        <f t="shared" si="2"/>
        <v/>
      </c>
      <c r="K17" s="20" t="str">
        <f t="shared" si="3"/>
        <v/>
      </c>
      <c r="L17" s="18" t="str">
        <f t="shared" si="4"/>
        <v/>
      </c>
      <c r="M17" s="19" t="str">
        <f t="shared" si="5"/>
        <v/>
      </c>
      <c r="N17" s="20" t="str">
        <f t="shared" si="6"/>
        <v/>
      </c>
      <c r="O17" s="18" t="str">
        <f t="shared" si="9"/>
        <v/>
      </c>
      <c r="P17" s="19" t="str">
        <f t="shared" si="7"/>
        <v/>
      </c>
      <c r="Q17" s="20" t="str">
        <f t="shared" si="10"/>
        <v/>
      </c>
    </row>
    <row r="18" spans="2:17" ht="15" customHeight="1">
      <c r="B18" s="25">
        <v>13</v>
      </c>
      <c r="C18" s="1" t="str">
        <f t="shared" si="8"/>
        <v/>
      </c>
      <c r="D18" s="28"/>
      <c r="E18" s="28"/>
      <c r="F18" s="31"/>
      <c r="G18" s="31"/>
      <c r="H18" s="32"/>
      <c r="I18" s="18" t="str">
        <f t="shared" si="1"/>
        <v/>
      </c>
      <c r="J18" s="19" t="str">
        <f t="shared" si="2"/>
        <v/>
      </c>
      <c r="K18" s="20" t="str">
        <f t="shared" si="3"/>
        <v/>
      </c>
      <c r="L18" s="18" t="str">
        <f t="shared" si="4"/>
        <v/>
      </c>
      <c r="M18" s="19" t="str">
        <f t="shared" si="5"/>
        <v/>
      </c>
      <c r="N18" s="20" t="str">
        <f t="shared" si="6"/>
        <v/>
      </c>
      <c r="O18" s="18" t="str">
        <f t="shared" si="9"/>
        <v/>
      </c>
      <c r="P18" s="19" t="str">
        <f t="shared" si="7"/>
        <v/>
      </c>
      <c r="Q18" s="20" t="str">
        <f t="shared" si="10"/>
        <v/>
      </c>
    </row>
    <row r="19" spans="2:17" ht="15" customHeight="1">
      <c r="B19" s="25">
        <v>14</v>
      </c>
      <c r="C19" s="1" t="str">
        <f t="shared" si="8"/>
        <v/>
      </c>
      <c r="D19" s="33"/>
      <c r="E19" s="29"/>
      <c r="F19" s="30"/>
      <c r="G19" s="30"/>
      <c r="H19" s="32"/>
      <c r="I19" s="18" t="str">
        <f t="shared" si="1"/>
        <v/>
      </c>
      <c r="J19" s="19" t="str">
        <f t="shared" si="2"/>
        <v/>
      </c>
      <c r="K19" s="20" t="str">
        <f t="shared" si="3"/>
        <v/>
      </c>
      <c r="L19" s="18" t="str">
        <f t="shared" si="4"/>
        <v/>
      </c>
      <c r="M19" s="19" t="str">
        <f t="shared" si="5"/>
        <v/>
      </c>
      <c r="N19" s="20" t="str">
        <f t="shared" si="6"/>
        <v/>
      </c>
      <c r="O19" s="18" t="str">
        <f t="shared" si="9"/>
        <v/>
      </c>
      <c r="P19" s="19" t="str">
        <f t="shared" si="7"/>
        <v/>
      </c>
      <c r="Q19" s="20" t="str">
        <f t="shared" si="10"/>
        <v/>
      </c>
    </row>
    <row r="20" spans="2:17" ht="15" customHeight="1">
      <c r="B20" s="25">
        <v>15</v>
      </c>
      <c r="C20" s="1" t="str">
        <f t="shared" si="8"/>
        <v/>
      </c>
      <c r="D20" s="33"/>
      <c r="E20" s="29"/>
      <c r="F20" s="30"/>
      <c r="G20" s="30"/>
      <c r="H20" s="32"/>
      <c r="I20" s="18" t="str">
        <f t="shared" si="1"/>
        <v/>
      </c>
      <c r="J20" s="19" t="str">
        <f t="shared" si="2"/>
        <v/>
      </c>
      <c r="K20" s="20" t="str">
        <f t="shared" si="3"/>
        <v/>
      </c>
      <c r="L20" s="18" t="str">
        <f t="shared" si="4"/>
        <v/>
      </c>
      <c r="M20" s="19" t="str">
        <f t="shared" si="5"/>
        <v/>
      </c>
      <c r="N20" s="20" t="str">
        <f t="shared" si="6"/>
        <v/>
      </c>
      <c r="O20" s="18" t="str">
        <f t="shared" si="9"/>
        <v/>
      </c>
      <c r="P20" s="19" t="str">
        <f t="shared" si="7"/>
        <v/>
      </c>
      <c r="Q20" s="20" t="str">
        <f t="shared" si="10"/>
        <v/>
      </c>
    </row>
    <row r="21" spans="2:17" ht="15" customHeight="1">
      <c r="B21" s="25">
        <v>16</v>
      </c>
      <c r="C21" s="1" t="str">
        <f t="shared" si="8"/>
        <v/>
      </c>
      <c r="D21" s="33"/>
      <c r="E21" s="29"/>
      <c r="F21" s="30"/>
      <c r="G21" s="30"/>
      <c r="H21" s="32"/>
      <c r="I21" s="18" t="str">
        <f t="shared" si="1"/>
        <v/>
      </c>
      <c r="J21" s="19" t="str">
        <f t="shared" si="2"/>
        <v/>
      </c>
      <c r="K21" s="20" t="str">
        <f t="shared" si="3"/>
        <v/>
      </c>
      <c r="L21" s="18" t="str">
        <f t="shared" si="4"/>
        <v/>
      </c>
      <c r="M21" s="19" t="str">
        <f t="shared" si="5"/>
        <v/>
      </c>
      <c r="N21" s="20" t="str">
        <f t="shared" si="6"/>
        <v/>
      </c>
      <c r="O21" s="18" t="str">
        <f t="shared" si="9"/>
        <v/>
      </c>
      <c r="P21" s="19" t="str">
        <f t="shared" si="7"/>
        <v/>
      </c>
      <c r="Q21" s="20" t="str">
        <f t="shared" si="10"/>
        <v/>
      </c>
    </row>
    <row r="22" spans="2:17" ht="15" customHeight="1">
      <c r="B22" s="25">
        <v>17</v>
      </c>
      <c r="C22" s="1" t="str">
        <f t="shared" si="8"/>
        <v/>
      </c>
      <c r="D22" s="33"/>
      <c r="E22" s="29"/>
      <c r="F22" s="30"/>
      <c r="G22" s="30"/>
      <c r="H22" s="32"/>
      <c r="I22" s="18" t="str">
        <f t="shared" si="1"/>
        <v/>
      </c>
      <c r="J22" s="19" t="str">
        <f t="shared" si="2"/>
        <v/>
      </c>
      <c r="K22" s="20" t="str">
        <f t="shared" si="3"/>
        <v/>
      </c>
      <c r="L22" s="18" t="str">
        <f t="shared" si="4"/>
        <v/>
      </c>
      <c r="M22" s="19" t="str">
        <f t="shared" si="5"/>
        <v/>
      </c>
      <c r="N22" s="20" t="str">
        <f t="shared" si="6"/>
        <v/>
      </c>
      <c r="O22" s="18" t="str">
        <f t="shared" si="9"/>
        <v/>
      </c>
      <c r="P22" s="19" t="str">
        <f t="shared" si="7"/>
        <v/>
      </c>
      <c r="Q22" s="20" t="str">
        <f t="shared" si="10"/>
        <v/>
      </c>
    </row>
    <row r="23" spans="2:17" ht="15" customHeight="1">
      <c r="B23" s="25">
        <v>18</v>
      </c>
      <c r="C23" s="1" t="str">
        <f t="shared" si="8"/>
        <v/>
      </c>
      <c r="D23" s="33"/>
      <c r="E23" s="29"/>
      <c r="F23" s="30"/>
      <c r="G23" s="30"/>
      <c r="H23" s="32"/>
      <c r="I23" s="18" t="str">
        <f t="shared" si="1"/>
        <v/>
      </c>
      <c r="J23" s="19" t="str">
        <f t="shared" si="2"/>
        <v/>
      </c>
      <c r="K23" s="20" t="str">
        <f t="shared" si="3"/>
        <v/>
      </c>
      <c r="L23" s="18" t="str">
        <f t="shared" si="4"/>
        <v/>
      </c>
      <c r="M23" s="19" t="str">
        <f t="shared" si="5"/>
        <v/>
      </c>
      <c r="N23" s="20" t="str">
        <f t="shared" si="6"/>
        <v/>
      </c>
      <c r="O23" s="18" t="str">
        <f t="shared" si="9"/>
        <v/>
      </c>
      <c r="P23" s="19" t="str">
        <f t="shared" si="7"/>
        <v/>
      </c>
      <c r="Q23" s="20" t="str">
        <f t="shared" si="10"/>
        <v/>
      </c>
    </row>
    <row r="24" spans="2:17" ht="15" customHeight="1">
      <c r="B24" s="25">
        <v>19</v>
      </c>
      <c r="C24" s="1" t="str">
        <f t="shared" si="8"/>
        <v/>
      </c>
      <c r="D24" s="33"/>
      <c r="E24" s="29"/>
      <c r="F24" s="30"/>
      <c r="G24" s="30"/>
      <c r="H24" s="32"/>
      <c r="I24" s="18" t="str">
        <f t="shared" si="1"/>
        <v/>
      </c>
      <c r="J24" s="19" t="str">
        <f t="shared" si="2"/>
        <v/>
      </c>
      <c r="K24" s="20" t="str">
        <f t="shared" si="3"/>
        <v/>
      </c>
      <c r="L24" s="18" t="str">
        <f t="shared" si="4"/>
        <v/>
      </c>
      <c r="M24" s="19" t="str">
        <f t="shared" si="5"/>
        <v/>
      </c>
      <c r="N24" s="20" t="str">
        <f t="shared" si="6"/>
        <v/>
      </c>
      <c r="O24" s="18" t="str">
        <f t="shared" si="9"/>
        <v/>
      </c>
      <c r="P24" s="19" t="str">
        <f t="shared" si="7"/>
        <v/>
      </c>
      <c r="Q24" s="20" t="str">
        <f t="shared" si="10"/>
        <v/>
      </c>
    </row>
    <row r="25" spans="2:17" ht="15" customHeight="1">
      <c r="B25" s="25">
        <v>20</v>
      </c>
      <c r="C25" s="1" t="str">
        <f t="shared" si="8"/>
        <v/>
      </c>
      <c r="D25" s="33"/>
      <c r="E25" s="29"/>
      <c r="F25" s="30"/>
      <c r="G25" s="30"/>
      <c r="H25" s="32"/>
      <c r="I25" s="18" t="str">
        <f t="shared" si="1"/>
        <v/>
      </c>
      <c r="J25" s="19" t="str">
        <f t="shared" si="2"/>
        <v/>
      </c>
      <c r="K25" s="20" t="str">
        <f t="shared" si="3"/>
        <v/>
      </c>
      <c r="L25" s="18" t="str">
        <f t="shared" si="4"/>
        <v/>
      </c>
      <c r="M25" s="19" t="str">
        <f t="shared" si="5"/>
        <v/>
      </c>
      <c r="N25" s="20" t="str">
        <f t="shared" si="6"/>
        <v/>
      </c>
      <c r="O25" s="18" t="str">
        <f t="shared" si="9"/>
        <v/>
      </c>
      <c r="P25" s="19" t="str">
        <f t="shared" si="7"/>
        <v/>
      </c>
      <c r="Q25" s="20" t="str">
        <f t="shared" si="10"/>
        <v/>
      </c>
    </row>
    <row r="26" spans="2:17" ht="15" customHeight="1">
      <c r="B26" s="25">
        <v>21</v>
      </c>
      <c r="C26" s="1" t="str">
        <f t="shared" si="8"/>
        <v/>
      </c>
      <c r="D26" s="33"/>
      <c r="E26" s="29"/>
      <c r="F26" s="30"/>
      <c r="G26" s="30"/>
      <c r="H26" s="32"/>
      <c r="I26" s="18" t="str">
        <f t="shared" si="1"/>
        <v/>
      </c>
      <c r="J26" s="19" t="str">
        <f t="shared" si="2"/>
        <v/>
      </c>
      <c r="K26" s="20" t="str">
        <f t="shared" si="3"/>
        <v/>
      </c>
      <c r="L26" s="18" t="str">
        <f t="shared" si="4"/>
        <v/>
      </c>
      <c r="M26" s="19" t="str">
        <f t="shared" si="5"/>
        <v/>
      </c>
      <c r="N26" s="20" t="str">
        <f t="shared" si="6"/>
        <v/>
      </c>
      <c r="O26" s="18" t="str">
        <f t="shared" si="9"/>
        <v/>
      </c>
      <c r="P26" s="19" t="str">
        <f t="shared" si="7"/>
        <v/>
      </c>
      <c r="Q26" s="20" t="str">
        <f t="shared" si="10"/>
        <v/>
      </c>
    </row>
    <row r="27" spans="2:17" ht="15" customHeight="1">
      <c r="B27" s="25">
        <v>22</v>
      </c>
      <c r="C27" s="1" t="str">
        <f t="shared" si="8"/>
        <v/>
      </c>
      <c r="D27" s="33"/>
      <c r="E27" s="29"/>
      <c r="F27" s="30"/>
      <c r="G27" s="30"/>
      <c r="H27" s="32"/>
      <c r="I27" s="18" t="str">
        <f t="shared" si="1"/>
        <v/>
      </c>
      <c r="J27" s="19" t="str">
        <f t="shared" si="2"/>
        <v/>
      </c>
      <c r="K27" s="20" t="str">
        <f t="shared" si="3"/>
        <v/>
      </c>
      <c r="L27" s="18" t="str">
        <f t="shared" si="4"/>
        <v/>
      </c>
      <c r="M27" s="19" t="str">
        <f t="shared" si="5"/>
        <v/>
      </c>
      <c r="N27" s="20" t="str">
        <f t="shared" si="6"/>
        <v/>
      </c>
      <c r="O27" s="18" t="str">
        <f t="shared" ref="O27:O35" si="11">IF(D27="","",SUMIF($I$5:$N$29,$I$5,I27:N27))</f>
        <v/>
      </c>
      <c r="P27" s="19" t="str">
        <f t="shared" si="7"/>
        <v/>
      </c>
      <c r="Q27" s="20" t="str">
        <f t="shared" ref="Q27:Q35" si="12">IF(D27="","",SUMIF($I$5:$N$29,$K$5,I27:N27))</f>
        <v/>
      </c>
    </row>
    <row r="28" spans="2:17" ht="15" customHeight="1">
      <c r="B28" s="25">
        <v>23</v>
      </c>
      <c r="C28" s="1" t="str">
        <f t="shared" si="8"/>
        <v/>
      </c>
      <c r="D28" s="33"/>
      <c r="E28" s="29"/>
      <c r="F28" s="30"/>
      <c r="G28" s="30"/>
      <c r="H28" s="32"/>
      <c r="I28" s="18" t="str">
        <f t="shared" si="1"/>
        <v/>
      </c>
      <c r="J28" s="19" t="str">
        <f t="shared" si="2"/>
        <v/>
      </c>
      <c r="K28" s="20" t="str">
        <f t="shared" si="3"/>
        <v/>
      </c>
      <c r="L28" s="18" t="str">
        <f t="shared" si="4"/>
        <v/>
      </c>
      <c r="M28" s="19" t="str">
        <f t="shared" si="5"/>
        <v/>
      </c>
      <c r="N28" s="20" t="str">
        <f t="shared" si="6"/>
        <v/>
      </c>
      <c r="O28" s="18" t="str">
        <f t="shared" si="11"/>
        <v/>
      </c>
      <c r="P28" s="19" t="str">
        <f t="shared" si="7"/>
        <v/>
      </c>
      <c r="Q28" s="20" t="str">
        <f t="shared" si="12"/>
        <v/>
      </c>
    </row>
    <row r="29" spans="2:17" ht="15" customHeight="1">
      <c r="B29" s="25">
        <v>24</v>
      </c>
      <c r="C29" s="1" t="str">
        <f t="shared" si="8"/>
        <v/>
      </c>
      <c r="D29" s="33"/>
      <c r="E29" s="29"/>
      <c r="F29" s="30"/>
      <c r="G29" s="30"/>
      <c r="H29" s="32"/>
      <c r="I29" s="18" t="str">
        <f t="shared" si="1"/>
        <v/>
      </c>
      <c r="J29" s="19" t="str">
        <f t="shared" si="2"/>
        <v/>
      </c>
      <c r="K29" s="20" t="str">
        <f t="shared" si="3"/>
        <v/>
      </c>
      <c r="L29" s="18" t="str">
        <f t="shared" si="4"/>
        <v/>
      </c>
      <c r="M29" s="19" t="str">
        <f t="shared" si="5"/>
        <v/>
      </c>
      <c r="N29" s="20" t="str">
        <f t="shared" si="6"/>
        <v/>
      </c>
      <c r="O29" s="18" t="str">
        <f t="shared" si="11"/>
        <v/>
      </c>
      <c r="P29" s="19" t="str">
        <f t="shared" si="7"/>
        <v/>
      </c>
      <c r="Q29" s="20" t="str">
        <f t="shared" si="12"/>
        <v/>
      </c>
    </row>
    <row r="30" spans="2:17" ht="15" customHeight="1">
      <c r="B30" s="25">
        <v>25</v>
      </c>
      <c r="C30" s="1" t="str">
        <f t="shared" si="8"/>
        <v/>
      </c>
      <c r="D30" s="33"/>
      <c r="E30" s="29"/>
      <c r="F30" s="30"/>
      <c r="G30" s="30"/>
      <c r="H30" s="32"/>
      <c r="I30" s="18" t="str">
        <f t="shared" si="1"/>
        <v/>
      </c>
      <c r="J30" s="19" t="str">
        <f t="shared" si="2"/>
        <v/>
      </c>
      <c r="K30" s="20" t="str">
        <f t="shared" si="3"/>
        <v/>
      </c>
      <c r="L30" s="18" t="str">
        <f t="shared" si="4"/>
        <v/>
      </c>
      <c r="M30" s="19" t="str">
        <f t="shared" si="5"/>
        <v/>
      </c>
      <c r="N30" s="20" t="str">
        <f t="shared" si="6"/>
        <v/>
      </c>
      <c r="O30" s="18" t="str">
        <f t="shared" si="11"/>
        <v/>
      </c>
      <c r="P30" s="19" t="str">
        <f t="shared" si="7"/>
        <v/>
      </c>
      <c r="Q30" s="20" t="str">
        <f t="shared" si="12"/>
        <v/>
      </c>
    </row>
    <row r="31" spans="2:17" ht="15" customHeight="1">
      <c r="B31" s="25">
        <v>26</v>
      </c>
      <c r="C31" s="1" t="str">
        <f t="shared" si="8"/>
        <v/>
      </c>
      <c r="D31" s="33"/>
      <c r="E31" s="29"/>
      <c r="F31" s="30"/>
      <c r="G31" s="30"/>
      <c r="H31" s="32"/>
      <c r="I31" s="18" t="str">
        <f t="shared" si="1"/>
        <v/>
      </c>
      <c r="J31" s="19" t="str">
        <f t="shared" si="2"/>
        <v/>
      </c>
      <c r="K31" s="20" t="str">
        <f t="shared" si="3"/>
        <v/>
      </c>
      <c r="L31" s="18" t="str">
        <f t="shared" si="4"/>
        <v/>
      </c>
      <c r="M31" s="19" t="str">
        <f t="shared" si="5"/>
        <v/>
      </c>
      <c r="N31" s="20" t="str">
        <f t="shared" si="6"/>
        <v/>
      </c>
      <c r="O31" s="18" t="str">
        <f t="shared" si="11"/>
        <v/>
      </c>
      <c r="P31" s="19" t="str">
        <f t="shared" si="7"/>
        <v/>
      </c>
      <c r="Q31" s="20" t="str">
        <f t="shared" si="12"/>
        <v/>
      </c>
    </row>
    <row r="32" spans="2:17" ht="15" customHeight="1">
      <c r="B32" s="25">
        <v>27</v>
      </c>
      <c r="C32" s="1" t="str">
        <f t="shared" si="8"/>
        <v/>
      </c>
      <c r="D32" s="33"/>
      <c r="E32" s="29"/>
      <c r="F32" s="30"/>
      <c r="G32" s="30"/>
      <c r="H32" s="32"/>
      <c r="I32" s="18" t="str">
        <f t="shared" si="1"/>
        <v/>
      </c>
      <c r="J32" s="19" t="str">
        <f t="shared" si="2"/>
        <v/>
      </c>
      <c r="K32" s="20" t="str">
        <f t="shared" si="3"/>
        <v/>
      </c>
      <c r="L32" s="18" t="str">
        <f t="shared" si="4"/>
        <v/>
      </c>
      <c r="M32" s="19" t="str">
        <f t="shared" si="5"/>
        <v/>
      </c>
      <c r="N32" s="20" t="str">
        <f t="shared" si="6"/>
        <v/>
      </c>
      <c r="O32" s="18" t="str">
        <f t="shared" si="11"/>
        <v/>
      </c>
      <c r="P32" s="19" t="str">
        <f t="shared" si="7"/>
        <v/>
      </c>
      <c r="Q32" s="20" t="str">
        <f t="shared" si="12"/>
        <v/>
      </c>
    </row>
    <row r="33" spans="2:17" ht="15" customHeight="1">
      <c r="B33" s="25">
        <v>28</v>
      </c>
      <c r="C33" s="1" t="str">
        <f t="shared" si="8"/>
        <v/>
      </c>
      <c r="D33" s="33"/>
      <c r="E33" s="29"/>
      <c r="F33" s="30"/>
      <c r="G33" s="30"/>
      <c r="H33" s="32"/>
      <c r="I33" s="18" t="str">
        <f t="shared" si="1"/>
        <v/>
      </c>
      <c r="J33" s="19" t="str">
        <f t="shared" si="2"/>
        <v/>
      </c>
      <c r="K33" s="20" t="str">
        <f t="shared" si="3"/>
        <v/>
      </c>
      <c r="L33" s="18" t="str">
        <f t="shared" si="4"/>
        <v/>
      </c>
      <c r="M33" s="19" t="str">
        <f t="shared" si="5"/>
        <v/>
      </c>
      <c r="N33" s="20" t="str">
        <f t="shared" si="6"/>
        <v/>
      </c>
      <c r="O33" s="18" t="str">
        <f t="shared" si="11"/>
        <v/>
      </c>
      <c r="P33" s="19" t="str">
        <f t="shared" si="7"/>
        <v/>
      </c>
      <c r="Q33" s="20" t="str">
        <f t="shared" si="12"/>
        <v/>
      </c>
    </row>
    <row r="34" spans="2:17" ht="15" customHeight="1">
      <c r="B34" s="25">
        <v>29</v>
      </c>
      <c r="C34" s="1" t="str">
        <f t="shared" si="8"/>
        <v/>
      </c>
      <c r="D34" s="33"/>
      <c r="E34" s="29"/>
      <c r="F34" s="30"/>
      <c r="G34" s="30"/>
      <c r="H34" s="32"/>
      <c r="I34" s="18" t="str">
        <f t="shared" si="1"/>
        <v/>
      </c>
      <c r="J34" s="19" t="str">
        <f t="shared" si="2"/>
        <v/>
      </c>
      <c r="K34" s="20" t="str">
        <f t="shared" si="3"/>
        <v/>
      </c>
      <c r="L34" s="18" t="str">
        <f t="shared" si="4"/>
        <v/>
      </c>
      <c r="M34" s="19" t="str">
        <f t="shared" si="5"/>
        <v/>
      </c>
      <c r="N34" s="20" t="str">
        <f t="shared" si="6"/>
        <v/>
      </c>
      <c r="O34" s="18" t="str">
        <f t="shared" si="11"/>
        <v/>
      </c>
      <c r="P34" s="19" t="str">
        <f t="shared" si="7"/>
        <v/>
      </c>
      <c r="Q34" s="20" t="str">
        <f t="shared" si="12"/>
        <v/>
      </c>
    </row>
    <row r="35" spans="2:17" ht="15" customHeight="1" thickBot="1">
      <c r="B35" s="25">
        <v>30</v>
      </c>
      <c r="C35" s="1" t="str">
        <f t="shared" si="8"/>
        <v/>
      </c>
      <c r="D35" s="33"/>
      <c r="E35" s="29"/>
      <c r="F35" s="30"/>
      <c r="G35" s="30"/>
      <c r="H35" s="32"/>
      <c r="I35" s="21" t="str">
        <f t="shared" si="1"/>
        <v/>
      </c>
      <c r="J35" s="8" t="str">
        <f t="shared" si="2"/>
        <v/>
      </c>
      <c r="K35" s="22" t="str">
        <f t="shared" si="3"/>
        <v/>
      </c>
      <c r="L35" s="21" t="str">
        <f t="shared" si="4"/>
        <v/>
      </c>
      <c r="M35" s="8" t="str">
        <f t="shared" si="5"/>
        <v/>
      </c>
      <c r="N35" s="22" t="str">
        <f t="shared" si="6"/>
        <v/>
      </c>
      <c r="O35" s="21" t="str">
        <f t="shared" si="11"/>
        <v/>
      </c>
      <c r="P35" s="8" t="str">
        <f t="shared" si="7"/>
        <v/>
      </c>
      <c r="Q35" s="22" t="str">
        <f t="shared" si="12"/>
        <v/>
      </c>
    </row>
    <row r="36" spans="2:17" ht="15" customHeight="1">
      <c r="C36" s="25"/>
      <c r="D36" s="25"/>
      <c r="G36" s="25"/>
      <c r="H36" s="25"/>
      <c r="K36" s="25"/>
    </row>
    <row r="37" spans="2:17" ht="15" customHeight="1">
      <c r="C37" s="25"/>
      <c r="D37" s="25"/>
      <c r="G37" s="25"/>
      <c r="H37" s="25"/>
      <c r="K37" s="25"/>
    </row>
    <row r="38" spans="2:17" ht="15" customHeight="1">
      <c r="C38" s="25"/>
      <c r="D38" s="25"/>
      <c r="G38" s="25"/>
      <c r="H38" s="25"/>
      <c r="K38" s="25"/>
    </row>
    <row r="39" spans="2:17" ht="15" customHeight="1">
      <c r="C39" s="25"/>
      <c r="D39" s="25"/>
      <c r="G39" s="25"/>
      <c r="H39" s="25"/>
      <c r="K39" s="25"/>
    </row>
    <row r="40" spans="2:17" ht="15" customHeight="1">
      <c r="C40" s="25"/>
      <c r="D40" s="25"/>
      <c r="G40" s="25"/>
      <c r="H40" s="25"/>
      <c r="K40" s="25"/>
    </row>
    <row r="41" spans="2:17" ht="15" customHeight="1">
      <c r="C41" s="25"/>
      <c r="D41" s="25"/>
      <c r="G41" s="25"/>
      <c r="H41" s="25"/>
      <c r="K41" s="25"/>
    </row>
    <row r="42" spans="2:17" ht="15" customHeight="1">
      <c r="C42" s="25"/>
      <c r="D42" s="25"/>
      <c r="G42" s="25"/>
      <c r="H42" s="25"/>
      <c r="K42" s="25"/>
    </row>
    <row r="43" spans="2:17" ht="15" customHeight="1">
      <c r="C43" s="25"/>
      <c r="D43" s="25"/>
      <c r="G43" s="25"/>
      <c r="H43" s="25"/>
      <c r="K43" s="25"/>
    </row>
    <row r="44" spans="2:17" ht="15" customHeight="1">
      <c r="C44" s="25"/>
      <c r="D44" s="25"/>
      <c r="G44" s="25"/>
      <c r="H44" s="25"/>
      <c r="K44" s="25"/>
    </row>
  </sheetData>
  <sheetProtection sheet="1" objects="1" scenarios="1" selectLockedCells="1" sort="0" autoFilter="0"/>
  <autoFilter ref="C5:Q35"/>
  <mergeCells count="9">
    <mergeCell ref="D4:E4"/>
    <mergeCell ref="B1:C1"/>
    <mergeCell ref="B2:C2"/>
    <mergeCell ref="B3:C3"/>
    <mergeCell ref="D2:E2"/>
    <mergeCell ref="O1:Q1"/>
    <mergeCell ref="L1:N1"/>
    <mergeCell ref="I1:K1"/>
    <mergeCell ref="D1:E1"/>
  </mergeCells>
  <phoneticPr fontId="2" type="noConversion"/>
  <conditionalFormatting sqref="D19:D35 D15:D17 D6:D13">
    <cfRule type="cellIs" dxfId="1" priority="1" stopIfTrue="1" operator="lessThan">
      <formula>E5</formula>
    </cfRule>
  </conditionalFormatting>
  <conditionalFormatting sqref="F8 E19:E35 E16:F16 E15:E17 E10:F10 E6:E13">
    <cfRule type="cellIs" dxfId="0" priority="2" stopIfTrue="1" operator="lessThan">
      <formula>D6</formula>
    </cfRule>
  </conditionalFormatting>
  <dataValidations count="4">
    <dataValidation type="list" allowBlank="1" showInputMessage="1" showErrorMessage="1" sqref="F6:F35">
      <formula1>"CDD,CDA,AUTRE"</formula1>
    </dataValidation>
    <dataValidation type="date" allowBlank="1" showInputMessage="1" showErrorMessage="1" sqref="D6:E35">
      <formula1>18264</formula1>
      <formula2>55153</formula2>
    </dataValidation>
    <dataValidation type="list" allowBlank="1" showInputMessage="1" showErrorMessage="1" sqref="H6:H35 F1">
      <formula1>"1,2,3,4,5"</formula1>
    </dataValidation>
    <dataValidation type="list" allowBlank="1" showInputMessage="1" showErrorMessage="1" sqref="F2">
      <formula1>"1,2,3,4,5,6,7,8,9,10,11,12,13,14,15"</formula1>
    </dataValidation>
  </dataValidations>
  <pageMargins left="0.74791666666666667" right="0.74791666666666667" top="0.98402777777777772" bottom="0.98402777777777772" header="0.51180555555555551" footer="0.51180555555555551"/>
  <pageSetup paperSize="9" scale="83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Notice</vt:lpstr>
      <vt:lpstr>Ancienneté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</dc:creator>
  <cp:lastModifiedBy>SSerre</cp:lastModifiedBy>
  <cp:lastPrinted>2012-10-26T20:03:30Z</cp:lastPrinted>
  <dcterms:created xsi:type="dcterms:W3CDTF">2012-10-26T14:42:53Z</dcterms:created>
  <dcterms:modified xsi:type="dcterms:W3CDTF">2012-11-05T10:49:56Z</dcterms:modified>
</cp:coreProperties>
</file>